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정기석\의회_정기석\0. 예산\2026년\3회 추경\"/>
    </mc:Choice>
  </mc:AlternateContent>
  <xr:revisionPtr revIDLastSave="0" documentId="8_{5A1A388E-4838-47B6-B339-7E8825755C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3회 추경" sheetId="1" r:id="rId1"/>
  </sheets>
  <definedNames>
    <definedName name="_xlnm._FilterDatabase" localSheetId="0" hidden="1">'2026년 3회 추경'!$A$4:$N$14</definedName>
    <definedName name="_xlnm.Print_Area" localSheetId="0">'2026년 3회 추경'!$A$1:$M$18</definedName>
    <definedName name="_xlnm.Print_Titles" localSheetId="0">'2026년 3회 추경'!$1:$5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7" i="1" l="1"/>
  <c r="I6" i="1" l="1"/>
  <c r="J11" i="1"/>
  <c r="J6" i="1" s="1"/>
  <c r="I15" i="1"/>
  <c r="L15" i="1" s="1"/>
  <c r="K17" i="1"/>
  <c r="L6" i="1" l="1"/>
  <c r="I10" i="1"/>
  <c r="L10" i="1" s="1"/>
  <c r="I13" i="1"/>
  <c r="L13" i="1" s="1"/>
  <c r="I12" i="1"/>
  <c r="L12" i="1" s="1"/>
  <c r="I9" i="1"/>
  <c r="L9" i="1" s="1"/>
  <c r="I8" i="1"/>
  <c r="L8" i="1" s="1"/>
  <c r="I7" i="1"/>
  <c r="L7" i="1" s="1"/>
  <c r="I14" i="1"/>
  <c r="L14" i="1" s="1"/>
  <c r="I11" i="1"/>
  <c r="I18" i="1"/>
  <c r="L18" i="1" s="1"/>
  <c r="L11" i="1" l="1"/>
  <c r="K6" i="1"/>
</calcChain>
</file>

<file path=xl/sharedStrings.xml><?xml version="1.0" encoding="utf-8"?>
<sst xmlns="http://schemas.openxmlformats.org/spreadsheetml/2006/main" count="69" uniqueCount="58">
  <si>
    <t>통계목</t>
  </si>
  <si>
    <t>증 액</t>
  </si>
  <si>
    <t>부서명</t>
  </si>
  <si>
    <t>감 액</t>
  </si>
  <si>
    <t>수정
예산액</t>
  </si>
  <si>
    <t>사유(상세히)</t>
  </si>
  <si>
    <t>수 정 안</t>
  </si>
  <si>
    <t>합      계</t>
  </si>
  <si>
    <t>세   부
사업명</t>
  </si>
  <si>
    <t>사업건명(내용)</t>
  </si>
  <si>
    <t>연번</t>
    <phoneticPr fontId="9" type="noConversion"/>
  </si>
  <si>
    <t>예산안
페이지</t>
    <phoneticPr fontId="9" type="noConversion"/>
  </si>
  <si>
    <t>기정액(A)</t>
    <phoneticPr fontId="9" type="noConversion"/>
  </si>
  <si>
    <t>제2회추경
요구액(B)</t>
    <phoneticPr fontId="9" type="noConversion"/>
  </si>
  <si>
    <t>2026년도 제3회 추가경정 예산안 삭감조서</t>
    <phoneticPr fontId="9" type="noConversion"/>
  </si>
  <si>
    <t>(단위: 천원)</t>
    <phoneticPr fontId="9" type="noConversion"/>
  </si>
  <si>
    <t>체육청소년과</t>
    <phoneticPr fontId="9" type="noConversion"/>
  </si>
  <si>
    <t>403-02</t>
    <phoneticPr fontId="9" type="noConversion"/>
  </si>
  <si>
    <t>체육시설 위수탁 관리</t>
    <phoneticPr fontId="9" type="noConversion"/>
  </si>
  <si>
    <t>문화관광과</t>
    <phoneticPr fontId="9" type="noConversion"/>
  </si>
  <si>
    <t>201-03</t>
    <phoneticPr fontId="9" type="noConversion"/>
  </si>
  <si>
    <t>시제출
예산안
(A+B)</t>
    <phoneticPr fontId="9" type="noConversion"/>
  </si>
  <si>
    <t>401-01</t>
    <phoneticPr fontId="9" type="noConversion"/>
  </si>
  <si>
    <t>공원녹지과</t>
    <phoneticPr fontId="9" type="noConversion"/>
  </si>
  <si>
    <t>도시공원 유지관리(북부권)</t>
    <phoneticPr fontId="9" type="noConversion"/>
  </si>
  <si>
    <t>201-01</t>
    <phoneticPr fontId="9" type="noConversion"/>
  </si>
  <si>
    <t>회계과</t>
  </si>
  <si>
    <t>고천커뮤니티센터 신축공사</t>
  </si>
  <si>
    <t>401-01</t>
  </si>
  <si>
    <t>시책기획조정</t>
    <phoneticPr fontId="9" type="noConversion"/>
  </si>
  <si>
    <t>기획예산과</t>
    <phoneticPr fontId="9" type="noConversion"/>
  </si>
  <si>
    <t>민선9기 비전선포식 7,000 중 7,000 삭감</t>
    <phoneticPr fontId="9" type="noConversion"/>
  </si>
  <si>
    <t>국공립(시립)  어린이집 확충(자체)</t>
    <phoneticPr fontId="9" type="noConversion"/>
  </si>
  <si>
    <t>오봉산어린이집 리모델링 공사비 200,000 중 10,000 삭감</t>
    <phoneticPr fontId="9" type="noConversion"/>
  </si>
  <si>
    <t>가족아동과</t>
    <phoneticPr fontId="9" type="noConversion"/>
  </si>
  <si>
    <t>과다계상</t>
    <phoneticPr fontId="9" type="noConversion"/>
  </si>
  <si>
    <t>무민 캐릭터 라이선스 사용료 150,000 중 150,000 삭감</t>
    <phoneticPr fontId="9" type="noConversion"/>
  </si>
  <si>
    <t>안전총괄과</t>
    <phoneticPr fontId="9" type="noConversion"/>
  </si>
  <si>
    <t>하천유지관리(자체)(전환사업)</t>
    <phoneticPr fontId="9" type="noConversion"/>
  </si>
  <si>
    <t>청계천 산책로 가로등 설치사업(시금고협력사업)
120,000 중 10,000 삭감</t>
    <phoneticPr fontId="9" type="noConversion"/>
  </si>
  <si>
    <t>문화예술공원 리모델링</t>
    <phoneticPr fontId="9" type="noConversion"/>
  </si>
  <si>
    <t>의왕예술의전당 운영</t>
    <phoneticPr fontId="9" type="noConversion"/>
  </si>
  <si>
    <t>207-02</t>
    <phoneticPr fontId="9" type="noConversion"/>
  </si>
  <si>
    <t>예술의전당 홈페이지 구축 70,000 중 10,000 삭감</t>
    <phoneticPr fontId="9" type="noConversion"/>
  </si>
  <si>
    <t>건축기획용역 98,000 중 98,000 삭감</t>
    <phoneticPr fontId="9" type="noConversion"/>
  </si>
  <si>
    <t>■공기업특별회계</t>
    <phoneticPr fontId="9" type="noConversion"/>
  </si>
  <si>
    <t>상수과</t>
    <phoneticPr fontId="9" type="noConversion"/>
  </si>
  <si>
    <t>청계정수장 고도정수처리시설 설치</t>
    <phoneticPr fontId="9" type="noConversion"/>
  </si>
  <si>
    <t>401-02</t>
    <phoneticPr fontId="9" type="noConversion"/>
  </si>
  <si>
    <t>문화예술공원 리모델링(성립전) 400,000 중 20,000 삭감
(참고: 특교세 1,100,000 / 시비 400,000)</t>
    <phoneticPr fontId="9" type="noConversion"/>
  </si>
  <si>
    <t>감리비
- 청계정수장 고도정수처리시설 설치 192,000 중 20,000 삭감
(참고: 국비 538,000 / 시비 192,000)</t>
    <phoneticPr fontId="9" type="noConversion"/>
  </si>
  <si>
    <t>자원관리과</t>
    <phoneticPr fontId="9" type="noConversion"/>
  </si>
  <si>
    <t>재활용품 수거처리(자체)</t>
    <phoneticPr fontId="9" type="noConversion"/>
  </si>
  <si>
    <t>재활용품 무인회수기 유지관리비 9,600 중 9,600 삭감</t>
    <phoneticPr fontId="9" type="noConversion"/>
  </si>
  <si>
    <t>시기미도래</t>
    <phoneticPr fontId="9" type="noConversion"/>
  </si>
  <si>
    <t>부곡체육공원 관리 대행사업비 32,460 중 15,540 삭감
- 다목적체육관 온열의자 구입 22,200 중 15,540 삭감
테니스장 운영관리 대행사업 3,466 중 3,466 삭감
- 자산취득비 3,466 중 3,466 삭감(주차할인등록기기구입, 주차할인등록시스템)</t>
    <phoneticPr fontId="9" type="noConversion"/>
  </si>
  <si>
    <t>긴축재정</t>
    <phoneticPr fontId="9" type="noConversion"/>
  </si>
  <si>
    <t>사업필요성 재검토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</si>
</sst>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);[Red]\(#,##0\)"/>
    <numFmt numFmtId="177" formatCode="000\-000"/>
    <numFmt numFmtId="178" formatCode="#,##0_ "/>
  </numFmts>
  <fonts count="25">
    <font>
      <sz val="11"/>
      <color rgb="FF000000"/>
      <name val="돋움"/>
    </font>
    <font>
      <sz val="16"/>
      <color rgb="FF000000"/>
      <name val="HY견명조"/>
      <family val="1"/>
      <charset val="129"/>
    </font>
    <font>
      <b/>
      <sz val="12"/>
      <color rgb="FF000000"/>
      <name val="HY견고딕"/>
      <family val="1"/>
      <charset val="129"/>
    </font>
    <font>
      <sz val="11"/>
      <color rgb="FF000000"/>
      <name val="HY견고딕"/>
      <family val="1"/>
      <charset val="129"/>
    </font>
    <font>
      <sz val="11"/>
      <color rgb="FF0000FF"/>
      <name val="HY견고딕"/>
      <family val="1"/>
      <charset val="129"/>
    </font>
    <font>
      <sz val="11"/>
      <color rgb="FFFF0000"/>
      <name val="HY견고딕"/>
      <family val="1"/>
      <charset val="129"/>
    </font>
    <font>
      <sz val="20"/>
      <color rgb="FF000000"/>
      <name val="HY견고딕"/>
      <family val="1"/>
      <charset val="129"/>
    </font>
    <font>
      <b/>
      <sz val="12"/>
      <color rgb="FFFF0000"/>
      <name val="HY견고딕"/>
      <family val="1"/>
      <charset val="129"/>
    </font>
    <font>
      <sz val="16"/>
      <color rgb="FF0000FF"/>
      <name val="HY견명조"/>
      <family val="1"/>
      <charset val="129"/>
    </font>
    <font>
      <sz val="8"/>
      <name val="돋움"/>
      <family val="3"/>
      <charset val="129"/>
    </font>
    <font>
      <b/>
      <sz val="10"/>
      <color rgb="FF000000"/>
      <name val="HY견고딕"/>
      <family val="1"/>
      <charset val="129"/>
    </font>
    <font>
      <b/>
      <sz val="16"/>
      <color rgb="FFFFFF00"/>
      <name val="HY견명조"/>
      <family val="1"/>
      <charset val="129"/>
    </font>
    <font>
      <b/>
      <sz val="16"/>
      <name val="HY견명조"/>
      <family val="1"/>
      <charset val="129"/>
    </font>
    <font>
      <b/>
      <sz val="16"/>
      <color rgb="FF000000"/>
      <name val="HY견명조"/>
      <family val="1"/>
      <charset val="129"/>
    </font>
    <font>
      <sz val="14"/>
      <color rgb="FF000000"/>
      <name val="신명조"/>
      <family val="3"/>
      <charset val="129"/>
    </font>
    <font>
      <sz val="14"/>
      <color rgb="FF000000"/>
      <name val="HY견명조"/>
      <family val="1"/>
      <charset val="129"/>
    </font>
    <font>
      <sz val="14"/>
      <name val="굴림"/>
      <family val="3"/>
      <charset val="129"/>
    </font>
    <font>
      <sz val="14"/>
      <color rgb="FFFF0000"/>
      <name val="굴림"/>
      <family val="3"/>
      <charset val="129"/>
    </font>
    <font>
      <sz val="14"/>
      <color rgb="FF000000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sz val="14"/>
      <color rgb="FF000000"/>
      <name val="HY신명조"/>
      <family val="1"/>
      <charset val="129"/>
    </font>
    <font>
      <sz val="14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8" fontId="3" fillId="2" borderId="2" xfId="0" applyNumberFormat="1" applyFont="1" applyFill="1" applyBorder="1" applyAlignment="1">
      <alignment horizontal="right" vertical="center" shrinkToFit="1"/>
    </xf>
    <xf numFmtId="178" fontId="4" fillId="2" borderId="3" xfId="0" applyNumberFormat="1" applyFont="1" applyFill="1" applyBorder="1" applyAlignment="1">
      <alignment horizontal="right" vertical="center" shrinkToFit="1"/>
    </xf>
    <xf numFmtId="41" fontId="4" fillId="2" borderId="1" xfId="0" applyNumberFormat="1" applyFont="1" applyFill="1" applyBorder="1" applyAlignment="1">
      <alignment horizontal="right" vertical="center" shrinkToFit="1"/>
    </xf>
    <xf numFmtId="176" fontId="1" fillId="0" borderId="0" xfId="0" applyNumberFormat="1" applyFont="1" applyAlignment="1">
      <alignment horizontal="left"/>
    </xf>
    <xf numFmtId="176" fontId="3" fillId="2" borderId="1" xfId="0" applyNumberFormat="1" applyFont="1" applyFill="1" applyBorder="1" applyAlignment="1">
      <alignment horizontal="left" vertical="center" shrinkToFit="1"/>
    </xf>
    <xf numFmtId="176" fontId="1" fillId="0" borderId="0" xfId="0" applyNumberFormat="1" applyFont="1" applyAlignment="1">
      <alignment horizontal="center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shrinkToFit="1"/>
    </xf>
    <xf numFmtId="176" fontId="1" fillId="0" borderId="0" xfId="0" applyNumberFormat="1" applyFont="1" applyAlignment="1">
      <alignment horizontal="right"/>
    </xf>
    <xf numFmtId="41" fontId="3" fillId="2" borderId="1" xfId="0" applyNumberFormat="1" applyFont="1" applyFill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left"/>
    </xf>
    <xf numFmtId="176" fontId="11" fillId="0" borderId="9" xfId="0" applyNumberFormat="1" applyFont="1" applyBorder="1" applyAlignment="1">
      <alignment horizontal="left"/>
    </xf>
    <xf numFmtId="41" fontId="5" fillId="2" borderId="1" xfId="0" applyNumberFormat="1" applyFont="1" applyFill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center" wrapText="1"/>
    </xf>
    <xf numFmtId="176" fontId="1" fillId="0" borderId="9" xfId="0" applyNumberFormat="1" applyFont="1" applyBorder="1" applyAlignment="1">
      <alignment horizontal="center"/>
    </xf>
    <xf numFmtId="176" fontId="12" fillId="0" borderId="9" xfId="0" applyNumberFormat="1" applyFont="1" applyBorder="1" applyAlignment="1">
      <alignment horizontal="right"/>
    </xf>
    <xf numFmtId="0" fontId="14" fillId="3" borderId="4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/>
    </xf>
    <xf numFmtId="177" fontId="16" fillId="3" borderId="1" xfId="0" applyNumberFormat="1" applyFont="1" applyFill="1" applyBorder="1" applyAlignment="1">
      <alignment horizontal="left" vertical="center" wrapText="1" shrinkToFit="1"/>
    </xf>
    <xf numFmtId="177" fontId="16" fillId="3" borderId="1" xfId="0" applyNumberFormat="1" applyFont="1" applyFill="1" applyBorder="1" applyAlignment="1">
      <alignment horizontal="center" vertical="center" wrapText="1" shrinkToFit="1"/>
    </xf>
    <xf numFmtId="177" fontId="18" fillId="3" borderId="13" xfId="0" applyNumberFormat="1" applyFont="1" applyFill="1" applyBorder="1" applyAlignment="1">
      <alignment horizontal="center" vertical="center" shrinkToFit="1"/>
    </xf>
    <xf numFmtId="41" fontId="18" fillId="3" borderId="1" xfId="0" applyNumberFormat="1" applyFont="1" applyFill="1" applyBorder="1" applyAlignment="1">
      <alignment horizontal="right" vertical="center" wrapText="1" shrinkToFit="1"/>
    </xf>
    <xf numFmtId="41" fontId="18" fillId="0" borderId="3" xfId="0" applyNumberFormat="1" applyFont="1" applyFill="1" applyBorder="1" applyAlignment="1">
      <alignment horizontal="right" vertical="center" shrinkToFit="1"/>
    </xf>
    <xf numFmtId="0" fontId="16" fillId="3" borderId="1" xfId="0" applyFont="1" applyFill="1" applyBorder="1" applyAlignment="1">
      <alignment horizontal="center" vertical="center" shrinkToFit="1"/>
    </xf>
    <xf numFmtId="176" fontId="16" fillId="3" borderId="1" xfId="0" applyNumberFormat="1" applyFont="1" applyFill="1" applyBorder="1" applyAlignment="1">
      <alignment horizontal="right" vertical="center" wrapText="1" shrinkToFit="1"/>
    </xf>
    <xf numFmtId="41" fontId="17" fillId="3" borderId="1" xfId="0" applyNumberFormat="1" applyFont="1" applyFill="1" applyBorder="1" applyAlignment="1">
      <alignment horizontal="right" vertical="center" wrapText="1" shrinkToFit="1"/>
    </xf>
    <xf numFmtId="41" fontId="19" fillId="3" borderId="1" xfId="0" applyNumberFormat="1" applyFont="1" applyFill="1" applyBorder="1" applyAlignment="1">
      <alignment horizontal="right" vertical="center" shrinkToFit="1"/>
    </xf>
    <xf numFmtId="178" fontId="20" fillId="3" borderId="2" xfId="0" applyNumberFormat="1" applyFont="1" applyFill="1" applyBorder="1" applyAlignment="1">
      <alignment horizontal="left" vertical="center" wrapText="1" shrinkToFit="1"/>
    </xf>
    <xf numFmtId="176" fontId="21" fillId="0" borderId="0" xfId="0" applyNumberFormat="1" applyFont="1" applyAlignment="1">
      <alignment horizontal="center"/>
    </xf>
    <xf numFmtId="176" fontId="21" fillId="0" borderId="0" xfId="0" applyNumberFormat="1" applyFont="1" applyAlignment="1">
      <alignment horizontal="left"/>
    </xf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center" wrapText="1"/>
    </xf>
    <xf numFmtId="0" fontId="18" fillId="0" borderId="4" xfId="0" applyFont="1" applyFill="1" applyBorder="1" applyAlignment="1">
      <alignment horizontal="center" vertical="center"/>
    </xf>
    <xf numFmtId="177" fontId="18" fillId="5" borderId="13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77" fontId="18" fillId="5" borderId="1" xfId="0" applyNumberFormat="1" applyFont="1" applyFill="1" applyBorder="1" applyAlignment="1">
      <alignment horizontal="center" vertical="center" wrapText="1" shrinkToFit="1"/>
    </xf>
    <xf numFmtId="177" fontId="18" fillId="5" borderId="1" xfId="0" applyNumberFormat="1" applyFont="1" applyFill="1" applyBorder="1" applyAlignment="1">
      <alignment horizontal="left" vertical="center" wrapText="1" shrinkToFit="1"/>
    </xf>
    <xf numFmtId="176" fontId="18" fillId="5" borderId="1" xfId="0" applyNumberFormat="1" applyFont="1" applyFill="1" applyBorder="1" applyAlignment="1">
      <alignment horizontal="right" vertical="center" wrapText="1" shrinkToFit="1"/>
    </xf>
    <xf numFmtId="41" fontId="17" fillId="5" borderId="1" xfId="0" applyNumberFormat="1" applyFont="1" applyFill="1" applyBorder="1" applyAlignment="1">
      <alignment horizontal="right" vertical="center" wrapText="1" shrinkToFit="1"/>
    </xf>
    <xf numFmtId="178" fontId="22" fillId="4" borderId="2" xfId="0" applyNumberFormat="1" applyFont="1" applyFill="1" applyBorder="1" applyAlignment="1">
      <alignment horizontal="left" vertical="center" wrapText="1" shrinkToFit="1"/>
    </xf>
    <xf numFmtId="0" fontId="18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1" fontId="18" fillId="0" borderId="3" xfId="0" applyNumberFormat="1" applyFont="1" applyBorder="1" applyAlignment="1">
      <alignment horizontal="right" vertical="center" shrinkToFit="1"/>
    </xf>
    <xf numFmtId="0" fontId="24" fillId="0" borderId="0" xfId="0" applyFont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 shrinkToFit="1"/>
    </xf>
    <xf numFmtId="176" fontId="3" fillId="2" borderId="11" xfId="0" applyNumberFormat="1" applyFont="1" applyFill="1" applyBorder="1" applyAlignment="1">
      <alignment horizontal="center" vertical="center" shrinkToFit="1"/>
    </xf>
    <xf numFmtId="176" fontId="3" fillId="2" borderId="13" xfId="0" applyNumberFormat="1" applyFont="1" applyFill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left"/>
    </xf>
    <xf numFmtId="176" fontId="2" fillId="0" borderId="12" xfId="0" applyNumberFormat="1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center" vertical="center" shrinkToFit="1"/>
    </xf>
    <xf numFmtId="176" fontId="10" fillId="0" borderId="5" xfId="0" applyNumberFormat="1" applyFont="1" applyBorder="1" applyAlignment="1">
      <alignment horizontal="center" vertical="center" wrapText="1" shrinkToFit="1"/>
    </xf>
    <xf numFmtId="176" fontId="10" fillId="0" borderId="1" xfId="0" applyNumberFormat="1" applyFont="1" applyBorder="1" applyAlignment="1">
      <alignment horizontal="center" vertical="center" wrapText="1" shrinkToFit="1"/>
    </xf>
    <xf numFmtId="176" fontId="2" fillId="0" borderId="1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 shrinkToFit="1"/>
    </xf>
    <xf numFmtId="176" fontId="2" fillId="0" borderId="4" xfId="0" applyNumberFormat="1" applyFont="1" applyBorder="1" applyAlignment="1">
      <alignment horizontal="center" vertical="center" shrinkToFit="1"/>
    </xf>
    <xf numFmtId="176" fontId="11" fillId="0" borderId="0" xfId="0" applyNumberFormat="1" applyFont="1" applyBorder="1" applyAlignment="1">
      <alignment horizontal="left"/>
    </xf>
    <xf numFmtId="0" fontId="13" fillId="0" borderId="9" xfId="0" applyFont="1" applyBorder="1" applyAlignment="1">
      <alignment horizontal="lef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O88"/>
  <sheetViews>
    <sheetView showGridLines="0" tabSelected="1" view="pageBreakPreview" zoomScale="70" zoomScaleNormal="70" zoomScaleSheetLayoutView="70" workbookViewId="0">
      <selection activeCell="F9" sqref="F9"/>
    </sheetView>
  </sheetViews>
  <sheetFormatPr defaultColWidth="8.88671875" defaultRowHeight="20.25"/>
  <cols>
    <col min="1" max="1" width="4.109375" style="1" customWidth="1"/>
    <col min="2" max="2" width="14" style="2" customWidth="1"/>
    <col min="3" max="3" width="7.44140625" style="2" customWidth="1"/>
    <col min="4" max="4" width="28.77734375" style="2" customWidth="1"/>
    <col min="5" max="5" width="11.88671875" style="2" customWidth="1"/>
    <col min="6" max="6" width="58.21875" style="6" customWidth="1"/>
    <col min="7" max="8" width="12.77734375" style="12" customWidth="1"/>
    <col min="9" max="9" width="16.109375" style="8" customWidth="1"/>
    <col min="10" max="10" width="13.5546875" style="8" customWidth="1"/>
    <col min="11" max="11" width="7.44140625" style="2" customWidth="1"/>
    <col min="12" max="12" width="11.5546875" style="2" customWidth="1"/>
    <col min="13" max="13" width="41.109375" style="2" customWidth="1"/>
    <col min="14" max="14" width="8.88671875" style="46"/>
    <col min="15" max="15" width="8.88671875" style="49"/>
    <col min="16" max="16384" width="8.88671875" style="1"/>
  </cols>
  <sheetData>
    <row r="1" spans="1:15" ht="25.5" customHeight="1">
      <c r="A1" s="60" t="s">
        <v>14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5">
      <c r="B2" s="64"/>
      <c r="C2" s="64"/>
      <c r="D2" s="64"/>
      <c r="E2" s="64"/>
      <c r="F2" s="64"/>
      <c r="G2" s="64"/>
      <c r="H2" s="64"/>
      <c r="I2" s="64"/>
      <c r="L2" s="75"/>
      <c r="M2" s="75"/>
    </row>
    <row r="3" spans="1:15" ht="21" thickBot="1">
      <c r="A3" s="76"/>
      <c r="B3" s="76"/>
      <c r="C3" s="76"/>
      <c r="D3" s="76"/>
      <c r="E3" s="14"/>
      <c r="F3" s="14"/>
      <c r="G3" s="14"/>
      <c r="H3" s="14"/>
      <c r="I3" s="14"/>
      <c r="J3" s="17"/>
      <c r="K3" s="18"/>
      <c r="L3" s="15"/>
      <c r="M3" s="19" t="s">
        <v>15</v>
      </c>
    </row>
    <row r="4" spans="1:15">
      <c r="A4" s="73" t="s">
        <v>10</v>
      </c>
      <c r="B4" s="65" t="s">
        <v>2</v>
      </c>
      <c r="C4" s="67" t="s">
        <v>11</v>
      </c>
      <c r="D4" s="56" t="s">
        <v>8</v>
      </c>
      <c r="E4" s="54" t="s">
        <v>0</v>
      </c>
      <c r="F4" s="61" t="s">
        <v>9</v>
      </c>
      <c r="G4" s="54" t="s">
        <v>12</v>
      </c>
      <c r="H4" s="56" t="s">
        <v>13</v>
      </c>
      <c r="I4" s="71" t="s">
        <v>21</v>
      </c>
      <c r="J4" s="61" t="s">
        <v>6</v>
      </c>
      <c r="K4" s="61"/>
      <c r="L4" s="56" t="s">
        <v>4</v>
      </c>
      <c r="M4" s="62" t="s">
        <v>5</v>
      </c>
    </row>
    <row r="5" spans="1:15">
      <c r="A5" s="74"/>
      <c r="B5" s="66"/>
      <c r="C5" s="68"/>
      <c r="D5" s="70"/>
      <c r="E5" s="55"/>
      <c r="F5" s="69"/>
      <c r="G5" s="55"/>
      <c r="H5" s="55"/>
      <c r="I5" s="72"/>
      <c r="J5" s="10" t="s">
        <v>3</v>
      </c>
      <c r="K5" s="9" t="s">
        <v>1</v>
      </c>
      <c r="L5" s="55"/>
      <c r="M5" s="63"/>
    </row>
    <row r="6" spans="1:15" ht="34.5" customHeight="1">
      <c r="A6" s="51" t="s">
        <v>7</v>
      </c>
      <c r="B6" s="52"/>
      <c r="C6" s="52"/>
      <c r="D6" s="52"/>
      <c r="E6" s="53"/>
      <c r="F6" s="7"/>
      <c r="G6" s="11">
        <v>651652157</v>
      </c>
      <c r="H6" s="11">
        <v>36713318</v>
      </c>
      <c r="I6" s="13">
        <f>G6+H6</f>
        <v>688365475</v>
      </c>
      <c r="J6" s="16">
        <f>SUM(J7:J15)</f>
        <v>333606</v>
      </c>
      <c r="K6" s="5">
        <f>SUM(K7:K18)</f>
        <v>0</v>
      </c>
      <c r="L6" s="4">
        <f>I6-J6</f>
        <v>688031869</v>
      </c>
      <c r="M6" s="3"/>
    </row>
    <row r="7" spans="1:15" s="21" customFormat="1" ht="51" customHeight="1">
      <c r="A7" s="36">
        <v>1</v>
      </c>
      <c r="B7" s="37" t="s">
        <v>26</v>
      </c>
      <c r="C7" s="38">
        <v>143</v>
      </c>
      <c r="D7" s="39" t="s">
        <v>27</v>
      </c>
      <c r="E7" s="39" t="s">
        <v>28</v>
      </c>
      <c r="F7" s="40" t="s">
        <v>44</v>
      </c>
      <c r="G7" s="41">
        <v>0</v>
      </c>
      <c r="H7" s="41">
        <v>98000</v>
      </c>
      <c r="I7" s="25">
        <f t="shared" ref="I7:I10" si="0">H7+G7</f>
        <v>98000</v>
      </c>
      <c r="J7" s="42">
        <v>98000</v>
      </c>
      <c r="K7" s="30"/>
      <c r="L7" s="26">
        <f t="shared" ref="L7" si="1">I7-J7</f>
        <v>0</v>
      </c>
      <c r="M7" s="31" t="s">
        <v>56</v>
      </c>
      <c r="N7" s="44"/>
      <c r="O7" s="50"/>
    </row>
    <row r="8" spans="1:15" s="21" customFormat="1" ht="51" customHeight="1">
      <c r="A8" s="36">
        <v>2</v>
      </c>
      <c r="B8" s="24" t="s">
        <v>30</v>
      </c>
      <c r="C8" s="27">
        <v>157</v>
      </c>
      <c r="D8" s="23" t="s">
        <v>29</v>
      </c>
      <c r="E8" s="23" t="s">
        <v>20</v>
      </c>
      <c r="F8" s="22" t="s">
        <v>31</v>
      </c>
      <c r="G8" s="28">
        <v>0</v>
      </c>
      <c r="H8" s="28">
        <v>7000</v>
      </c>
      <c r="I8" s="25">
        <f t="shared" si="0"/>
        <v>7000</v>
      </c>
      <c r="J8" s="29">
        <v>7000</v>
      </c>
      <c r="K8" s="30"/>
      <c r="L8" s="26">
        <f t="shared" ref="L8:L13" si="2">I8-J8</f>
        <v>0</v>
      </c>
      <c r="M8" s="31" t="s">
        <v>56</v>
      </c>
      <c r="N8" s="44"/>
      <c r="O8" s="50"/>
    </row>
    <row r="9" spans="1:15" s="21" customFormat="1" ht="51" customHeight="1">
      <c r="A9" s="36">
        <v>3</v>
      </c>
      <c r="B9" s="24" t="s">
        <v>34</v>
      </c>
      <c r="C9" s="27">
        <v>227</v>
      </c>
      <c r="D9" s="23" t="s">
        <v>32</v>
      </c>
      <c r="E9" s="23" t="s">
        <v>22</v>
      </c>
      <c r="F9" s="22" t="s">
        <v>33</v>
      </c>
      <c r="G9" s="28">
        <v>195218</v>
      </c>
      <c r="H9" s="28">
        <v>200000</v>
      </c>
      <c r="I9" s="25">
        <f t="shared" si="0"/>
        <v>395218</v>
      </c>
      <c r="J9" s="29">
        <v>10000</v>
      </c>
      <c r="K9" s="30"/>
      <c r="L9" s="26">
        <f t="shared" si="2"/>
        <v>385218</v>
      </c>
      <c r="M9" s="31" t="s">
        <v>35</v>
      </c>
      <c r="N9" s="44"/>
      <c r="O9" s="50"/>
    </row>
    <row r="10" spans="1:15" s="21" customFormat="1" ht="51" customHeight="1">
      <c r="A10" s="36">
        <v>4</v>
      </c>
      <c r="B10" s="24" t="s">
        <v>19</v>
      </c>
      <c r="C10" s="27">
        <v>237</v>
      </c>
      <c r="D10" s="23" t="s">
        <v>41</v>
      </c>
      <c r="E10" s="23" t="s">
        <v>42</v>
      </c>
      <c r="F10" s="22" t="s">
        <v>43</v>
      </c>
      <c r="G10" s="28">
        <v>0</v>
      </c>
      <c r="H10" s="28">
        <v>70000</v>
      </c>
      <c r="I10" s="25">
        <f t="shared" si="0"/>
        <v>70000</v>
      </c>
      <c r="J10" s="29">
        <v>10000</v>
      </c>
      <c r="K10" s="30"/>
      <c r="L10" s="26">
        <f t="shared" si="2"/>
        <v>60000</v>
      </c>
      <c r="M10" s="31" t="s">
        <v>35</v>
      </c>
      <c r="N10" s="44"/>
      <c r="O10" s="50"/>
    </row>
    <row r="11" spans="1:15" s="21" customFormat="1" ht="122.25" customHeight="1">
      <c r="A11" s="36">
        <v>5</v>
      </c>
      <c r="B11" s="24" t="s">
        <v>16</v>
      </c>
      <c r="C11" s="27">
        <v>244</v>
      </c>
      <c r="D11" s="23" t="s">
        <v>18</v>
      </c>
      <c r="E11" s="23" t="s">
        <v>17</v>
      </c>
      <c r="F11" s="22" t="s">
        <v>55</v>
      </c>
      <c r="G11" s="28">
        <v>28576</v>
      </c>
      <c r="H11" s="28">
        <v>124633</v>
      </c>
      <c r="I11" s="25">
        <f>H11+G11</f>
        <v>153209</v>
      </c>
      <c r="J11" s="29">
        <f>15540+3466</f>
        <v>19006</v>
      </c>
      <c r="K11" s="30"/>
      <c r="L11" s="26">
        <f t="shared" si="2"/>
        <v>134203</v>
      </c>
      <c r="M11" s="31" t="s">
        <v>57</v>
      </c>
      <c r="N11" s="45"/>
      <c r="O11" s="50"/>
    </row>
    <row r="12" spans="1:15" s="21" customFormat="1" ht="51.75" customHeight="1">
      <c r="A12" s="36">
        <v>6</v>
      </c>
      <c r="B12" s="24" t="s">
        <v>37</v>
      </c>
      <c r="C12" s="27">
        <v>278</v>
      </c>
      <c r="D12" s="23" t="s">
        <v>38</v>
      </c>
      <c r="E12" s="23" t="s">
        <v>22</v>
      </c>
      <c r="F12" s="22" t="s">
        <v>39</v>
      </c>
      <c r="G12" s="28">
        <v>0</v>
      </c>
      <c r="H12" s="28">
        <v>120000</v>
      </c>
      <c r="I12" s="25">
        <f>H12+G12</f>
        <v>120000</v>
      </c>
      <c r="J12" s="29">
        <v>10000</v>
      </c>
      <c r="K12" s="30"/>
      <c r="L12" s="26">
        <f t="shared" si="2"/>
        <v>110000</v>
      </c>
      <c r="M12" s="31" t="s">
        <v>35</v>
      </c>
      <c r="N12" s="45"/>
      <c r="O12" s="50"/>
    </row>
    <row r="13" spans="1:15" s="21" customFormat="1" ht="51.75" customHeight="1">
      <c r="A13" s="36">
        <v>7</v>
      </c>
      <c r="B13" s="24" t="s">
        <v>23</v>
      </c>
      <c r="C13" s="27">
        <v>283</v>
      </c>
      <c r="D13" s="23" t="s">
        <v>40</v>
      </c>
      <c r="E13" s="23" t="s">
        <v>22</v>
      </c>
      <c r="F13" s="22" t="s">
        <v>49</v>
      </c>
      <c r="G13" s="28">
        <v>0</v>
      </c>
      <c r="H13" s="28">
        <v>1500000</v>
      </c>
      <c r="I13" s="25">
        <f>H13+G13</f>
        <v>1500000</v>
      </c>
      <c r="J13" s="29">
        <v>20000</v>
      </c>
      <c r="K13" s="30"/>
      <c r="L13" s="26">
        <f t="shared" si="2"/>
        <v>1480000</v>
      </c>
      <c r="M13" s="31" t="s">
        <v>35</v>
      </c>
      <c r="N13" s="45"/>
      <c r="O13" s="50"/>
    </row>
    <row r="14" spans="1:15" s="21" customFormat="1" ht="51" customHeight="1">
      <c r="A14" s="36">
        <v>8</v>
      </c>
      <c r="B14" s="24" t="s">
        <v>23</v>
      </c>
      <c r="C14" s="27">
        <v>284</v>
      </c>
      <c r="D14" s="23" t="s">
        <v>24</v>
      </c>
      <c r="E14" s="23" t="s">
        <v>25</v>
      </c>
      <c r="F14" s="22" t="s">
        <v>36</v>
      </c>
      <c r="G14" s="28">
        <v>263000</v>
      </c>
      <c r="H14" s="28">
        <v>150000</v>
      </c>
      <c r="I14" s="25">
        <f t="shared" ref="I14" si="3">H14+G14</f>
        <v>413000</v>
      </c>
      <c r="J14" s="29">
        <v>150000</v>
      </c>
      <c r="K14" s="30"/>
      <c r="L14" s="26">
        <f t="shared" ref="L14" si="4">I14-J14</f>
        <v>263000</v>
      </c>
      <c r="M14" s="31" t="s">
        <v>56</v>
      </c>
      <c r="N14" s="44"/>
      <c r="O14" s="50"/>
    </row>
    <row r="15" spans="1:15" s="21" customFormat="1" ht="51" customHeight="1">
      <c r="A15" s="36">
        <v>9</v>
      </c>
      <c r="B15" s="24" t="s">
        <v>51</v>
      </c>
      <c r="C15" s="27">
        <v>296</v>
      </c>
      <c r="D15" s="23" t="s">
        <v>52</v>
      </c>
      <c r="E15" s="23" t="s">
        <v>25</v>
      </c>
      <c r="F15" s="22" t="s">
        <v>53</v>
      </c>
      <c r="G15" s="28">
        <v>152780</v>
      </c>
      <c r="H15" s="28">
        <v>9600</v>
      </c>
      <c r="I15" s="25">
        <f t="shared" ref="I15" si="5">H15+G15</f>
        <v>162380</v>
      </c>
      <c r="J15" s="29">
        <v>9600</v>
      </c>
      <c r="K15" s="30"/>
      <c r="L15" s="48">
        <f t="shared" ref="L15" si="6">I15-J15</f>
        <v>152780</v>
      </c>
      <c r="M15" s="31" t="s">
        <v>54</v>
      </c>
      <c r="N15" s="44"/>
      <c r="O15" s="50"/>
    </row>
    <row r="16" spans="1:15" s="21" customFormat="1" ht="51" customHeight="1">
      <c r="A16" s="57" t="s">
        <v>45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9"/>
      <c r="N16" s="44"/>
      <c r="O16" s="50"/>
    </row>
    <row r="17" spans="1:15" s="21" customFormat="1" ht="51" customHeight="1">
      <c r="A17" s="51" t="s">
        <v>7</v>
      </c>
      <c r="B17" s="52"/>
      <c r="C17" s="52"/>
      <c r="D17" s="52"/>
      <c r="E17" s="53"/>
      <c r="F17" s="7"/>
      <c r="G17" s="11"/>
      <c r="H17" s="11"/>
      <c r="I17" s="13"/>
      <c r="J17" s="16">
        <f>SUM(J18:J18)</f>
        <v>20000</v>
      </c>
      <c r="K17" s="5">
        <f>SUM(K18:K35)</f>
        <v>0</v>
      </c>
      <c r="L17" s="4"/>
      <c r="M17" s="3"/>
      <c r="N17" s="44"/>
      <c r="O17" s="50"/>
    </row>
    <row r="18" spans="1:15" s="21" customFormat="1" ht="90" customHeight="1">
      <c r="A18" s="20">
        <v>1</v>
      </c>
      <c r="B18" s="24" t="s">
        <v>46</v>
      </c>
      <c r="C18" s="27">
        <v>35</v>
      </c>
      <c r="D18" s="23" t="s">
        <v>47</v>
      </c>
      <c r="E18" s="23" t="s">
        <v>48</v>
      </c>
      <c r="F18" s="22" t="s">
        <v>50</v>
      </c>
      <c r="G18" s="28">
        <v>0</v>
      </c>
      <c r="H18" s="28">
        <v>730000</v>
      </c>
      <c r="I18" s="25">
        <f t="shared" ref="I18" si="7">H18+G18</f>
        <v>730000</v>
      </c>
      <c r="J18" s="29">
        <v>20000</v>
      </c>
      <c r="K18" s="30"/>
      <c r="L18" s="26">
        <f t="shared" ref="L18" si="8">I18-J18</f>
        <v>710000</v>
      </c>
      <c r="M18" s="43" t="s">
        <v>35</v>
      </c>
      <c r="N18" s="44"/>
      <c r="O18" s="50"/>
    </row>
    <row r="19" spans="1:15" ht="51" customHeight="1">
      <c r="B19" s="32"/>
      <c r="C19" s="32"/>
      <c r="D19" s="32"/>
      <c r="E19" s="32"/>
      <c r="F19" s="33"/>
      <c r="G19" s="34"/>
      <c r="H19" s="34"/>
      <c r="I19" s="35"/>
      <c r="J19" s="35"/>
      <c r="K19" s="32"/>
      <c r="L19" s="32"/>
      <c r="M19" s="32"/>
      <c r="N19" s="47"/>
    </row>
    <row r="20" spans="1:15" ht="51" customHeight="1">
      <c r="B20" s="32"/>
      <c r="C20" s="32"/>
      <c r="D20" s="32"/>
      <c r="E20" s="32"/>
      <c r="F20" s="33"/>
      <c r="G20" s="34"/>
      <c r="H20" s="34"/>
      <c r="I20" s="35"/>
      <c r="J20" s="35"/>
      <c r="K20" s="32"/>
      <c r="L20" s="32"/>
      <c r="M20" s="32"/>
      <c r="N20" s="47"/>
    </row>
    <row r="21" spans="1:15" ht="51" customHeight="1">
      <c r="B21" s="32"/>
      <c r="C21" s="32"/>
      <c r="D21" s="32"/>
      <c r="E21" s="32"/>
      <c r="F21" s="33"/>
      <c r="G21" s="34"/>
      <c r="H21" s="34"/>
      <c r="I21" s="35"/>
      <c r="J21" s="35"/>
      <c r="K21" s="32"/>
      <c r="L21" s="32"/>
      <c r="M21" s="32"/>
      <c r="N21" s="47"/>
    </row>
    <row r="22" spans="1:15" ht="51" customHeight="1">
      <c r="B22" s="32"/>
      <c r="C22" s="32"/>
      <c r="D22" s="32"/>
      <c r="E22" s="32"/>
      <c r="F22" s="33"/>
      <c r="G22" s="34"/>
      <c r="H22" s="34"/>
      <c r="I22" s="35"/>
      <c r="J22" s="35"/>
      <c r="K22" s="32"/>
      <c r="L22" s="32"/>
      <c r="M22" s="32"/>
      <c r="N22" s="47"/>
    </row>
    <row r="23" spans="1:15" ht="51" customHeight="1">
      <c r="B23" s="32"/>
      <c r="C23" s="32"/>
      <c r="D23" s="32"/>
      <c r="E23" s="32"/>
      <c r="F23" s="33"/>
      <c r="G23" s="34"/>
      <c r="H23" s="34"/>
      <c r="I23" s="35"/>
      <c r="J23" s="35"/>
      <c r="K23" s="32"/>
      <c r="L23" s="32"/>
      <c r="M23" s="32"/>
      <c r="N23" s="47"/>
    </row>
    <row r="24" spans="1:15" ht="51" customHeight="1">
      <c r="B24" s="32"/>
      <c r="C24" s="32"/>
      <c r="D24" s="32"/>
      <c r="E24" s="32"/>
      <c r="F24" s="33"/>
      <c r="G24" s="34"/>
      <c r="H24" s="34"/>
      <c r="I24" s="35"/>
      <c r="J24" s="35"/>
      <c r="K24" s="32"/>
      <c r="L24" s="32"/>
      <c r="M24" s="32"/>
      <c r="N24" s="47"/>
    </row>
    <row r="25" spans="1:15" ht="51" customHeight="1">
      <c r="B25" s="32"/>
      <c r="C25" s="32"/>
      <c r="D25" s="32"/>
      <c r="E25" s="32"/>
      <c r="F25" s="33"/>
      <c r="G25" s="34"/>
      <c r="H25" s="34"/>
      <c r="I25" s="35"/>
      <c r="J25" s="35"/>
      <c r="K25" s="32"/>
      <c r="L25" s="32"/>
      <c r="M25" s="32"/>
      <c r="N25" s="47"/>
    </row>
    <row r="26" spans="1:15" ht="51" customHeight="1">
      <c r="B26" s="32"/>
      <c r="C26" s="32"/>
      <c r="D26" s="32"/>
      <c r="E26" s="32"/>
      <c r="F26" s="33"/>
      <c r="G26" s="34"/>
      <c r="H26" s="34"/>
      <c r="I26" s="35"/>
      <c r="J26" s="35"/>
      <c r="K26" s="32"/>
      <c r="L26" s="32"/>
      <c r="M26" s="32"/>
      <c r="N26" s="47"/>
    </row>
    <row r="27" spans="1:15" ht="51" customHeight="1">
      <c r="B27" s="32"/>
      <c r="C27" s="32"/>
      <c r="D27" s="32"/>
      <c r="E27" s="32"/>
      <c r="F27" s="33"/>
      <c r="G27" s="34"/>
      <c r="H27" s="34"/>
      <c r="I27" s="35"/>
      <c r="J27" s="35"/>
      <c r="K27" s="32"/>
      <c r="L27" s="32"/>
      <c r="M27" s="32"/>
      <c r="N27" s="47"/>
    </row>
    <row r="28" spans="1:15" ht="51" customHeight="1">
      <c r="B28" s="32"/>
      <c r="C28" s="32"/>
      <c r="D28" s="32"/>
      <c r="E28" s="32"/>
      <c r="F28" s="33"/>
      <c r="G28" s="34"/>
      <c r="H28" s="34"/>
      <c r="I28" s="35"/>
      <c r="J28" s="35"/>
      <c r="K28" s="32"/>
      <c r="L28" s="32"/>
      <c r="M28" s="32"/>
      <c r="N28" s="47"/>
    </row>
    <row r="29" spans="1:15" ht="51" customHeight="1">
      <c r="B29" s="32"/>
      <c r="C29" s="32"/>
      <c r="D29" s="32"/>
      <c r="E29" s="32"/>
      <c r="F29" s="33"/>
      <c r="G29" s="34"/>
      <c r="H29" s="34"/>
      <c r="I29" s="35"/>
      <c r="J29" s="35"/>
      <c r="K29" s="32"/>
      <c r="L29" s="32"/>
      <c r="M29" s="32"/>
      <c r="N29" s="47"/>
    </row>
    <row r="30" spans="1:15" ht="51" customHeight="1">
      <c r="B30" s="32"/>
      <c r="C30" s="32"/>
      <c r="D30" s="32"/>
      <c r="E30" s="32"/>
      <c r="F30" s="33"/>
      <c r="G30" s="34"/>
      <c r="H30" s="34"/>
      <c r="I30" s="35"/>
      <c r="J30" s="35"/>
      <c r="K30" s="32"/>
      <c r="L30" s="32"/>
      <c r="M30" s="32"/>
      <c r="N30" s="47"/>
    </row>
    <row r="31" spans="1:15" ht="51" customHeight="1">
      <c r="B31" s="32"/>
      <c r="C31" s="32"/>
      <c r="D31" s="32"/>
      <c r="E31" s="32"/>
      <c r="F31" s="33"/>
      <c r="G31" s="34"/>
      <c r="H31" s="34"/>
      <c r="I31" s="35"/>
      <c r="J31" s="35"/>
      <c r="K31" s="32"/>
      <c r="L31" s="32"/>
      <c r="M31" s="32"/>
      <c r="N31" s="47"/>
    </row>
    <row r="32" spans="1:15" ht="51" customHeight="1">
      <c r="B32" s="32"/>
      <c r="C32" s="32"/>
      <c r="D32" s="32"/>
      <c r="E32" s="32"/>
      <c r="F32" s="33"/>
      <c r="G32" s="34"/>
      <c r="H32" s="34"/>
      <c r="I32" s="35"/>
      <c r="J32" s="35"/>
      <c r="K32" s="32"/>
      <c r="L32" s="32"/>
      <c r="M32" s="32"/>
      <c r="N32" s="47"/>
    </row>
    <row r="33" spans="2:14" ht="51" customHeight="1">
      <c r="B33" s="32"/>
      <c r="C33" s="32"/>
      <c r="D33" s="32"/>
      <c r="E33" s="32"/>
      <c r="F33" s="33"/>
      <c r="G33" s="34"/>
      <c r="H33" s="34"/>
      <c r="I33" s="35"/>
      <c r="J33" s="35"/>
      <c r="K33" s="32"/>
      <c r="L33" s="32"/>
      <c r="M33" s="32"/>
      <c r="N33" s="47"/>
    </row>
    <row r="34" spans="2:14" ht="51" customHeight="1">
      <c r="B34" s="32"/>
      <c r="C34" s="32"/>
      <c r="D34" s="32"/>
      <c r="E34" s="32"/>
      <c r="F34" s="33"/>
      <c r="G34" s="34"/>
      <c r="H34" s="34"/>
      <c r="I34" s="35"/>
      <c r="J34" s="35"/>
      <c r="K34" s="32"/>
      <c r="L34" s="32"/>
      <c r="M34" s="32"/>
      <c r="N34" s="47"/>
    </row>
    <row r="35" spans="2:14" ht="51" customHeight="1">
      <c r="B35" s="32"/>
      <c r="C35" s="32"/>
      <c r="D35" s="32"/>
      <c r="E35" s="32"/>
      <c r="F35" s="33"/>
      <c r="G35" s="34"/>
      <c r="H35" s="34"/>
      <c r="I35" s="35"/>
      <c r="J35" s="35"/>
      <c r="K35" s="32"/>
      <c r="L35" s="32"/>
      <c r="M35" s="32"/>
      <c r="N35" s="47"/>
    </row>
    <row r="36" spans="2:14" ht="51" customHeight="1">
      <c r="B36" s="32"/>
      <c r="C36" s="32"/>
      <c r="D36" s="32"/>
      <c r="E36" s="32"/>
      <c r="F36" s="33"/>
      <c r="G36" s="34"/>
      <c r="H36" s="34"/>
      <c r="I36" s="35"/>
      <c r="J36" s="35"/>
      <c r="K36" s="32"/>
      <c r="L36" s="32"/>
      <c r="M36" s="32"/>
      <c r="N36" s="47"/>
    </row>
    <row r="37" spans="2:14" ht="51" customHeight="1">
      <c r="B37" s="32"/>
      <c r="C37" s="32"/>
      <c r="D37" s="32"/>
      <c r="E37" s="32"/>
      <c r="F37" s="33"/>
      <c r="G37" s="34"/>
      <c r="H37" s="34"/>
      <c r="I37" s="35"/>
      <c r="J37" s="35"/>
      <c r="K37" s="32"/>
      <c r="L37" s="32"/>
      <c r="M37" s="32"/>
      <c r="N37" s="47"/>
    </row>
    <row r="38" spans="2:14" ht="51" customHeight="1">
      <c r="B38" s="32"/>
      <c r="C38" s="32"/>
      <c r="D38" s="32"/>
      <c r="E38" s="32"/>
      <c r="F38" s="33"/>
      <c r="G38" s="34"/>
      <c r="H38" s="34"/>
      <c r="I38" s="35"/>
      <c r="J38" s="35"/>
      <c r="K38" s="32"/>
      <c r="L38" s="32"/>
      <c r="M38" s="32"/>
      <c r="N38" s="47"/>
    </row>
    <row r="39" spans="2:14" ht="51" customHeight="1">
      <c r="B39" s="32"/>
      <c r="C39" s="32"/>
      <c r="D39" s="32"/>
      <c r="E39" s="32"/>
      <c r="F39" s="33"/>
      <c r="G39" s="34"/>
      <c r="H39" s="34"/>
      <c r="I39" s="35"/>
      <c r="J39" s="35"/>
      <c r="K39" s="32"/>
      <c r="L39" s="32"/>
      <c r="M39" s="32"/>
      <c r="N39" s="47"/>
    </row>
    <row r="40" spans="2:14" ht="51" customHeight="1"/>
    <row r="41" spans="2:14" ht="51" customHeight="1"/>
    <row r="42" spans="2:14" ht="51" customHeight="1"/>
    <row r="43" spans="2:14" ht="51" customHeight="1"/>
    <row r="44" spans="2:14" ht="51" customHeight="1"/>
    <row r="45" spans="2:14" ht="51" customHeight="1"/>
    <row r="46" spans="2:14" ht="51" customHeight="1"/>
    <row r="47" spans="2:14" ht="51" customHeight="1"/>
    <row r="48" spans="2:14" ht="51" customHeight="1"/>
    <row r="49" ht="51" customHeight="1"/>
    <row r="50" ht="51" customHeight="1"/>
    <row r="51" ht="51" customHeight="1"/>
    <row r="52" ht="51" customHeight="1"/>
    <row r="53" ht="51" customHeight="1"/>
    <row r="54" ht="51" customHeight="1"/>
    <row r="55" ht="51" customHeight="1"/>
    <row r="56" ht="51" customHeight="1"/>
    <row r="57" ht="51" customHeight="1"/>
    <row r="58" ht="51" customHeight="1"/>
    <row r="59" ht="51" customHeight="1"/>
    <row r="60" ht="51" customHeight="1"/>
    <row r="61" ht="51" customHeight="1"/>
    <row r="62" ht="51" customHeight="1"/>
    <row r="63" ht="51" customHeight="1"/>
    <row r="64" ht="51" customHeight="1"/>
    <row r="65" ht="51" customHeight="1"/>
    <row r="66" ht="51" customHeight="1"/>
    <row r="67" ht="51" customHeight="1"/>
    <row r="68" ht="51" customHeight="1"/>
    <row r="69" ht="51" customHeight="1"/>
    <row r="70" ht="51" customHeight="1"/>
    <row r="71" ht="51" customHeight="1"/>
    <row r="72" ht="51" customHeight="1"/>
    <row r="73" ht="51" customHeight="1"/>
    <row r="74" ht="51" customHeight="1"/>
    <row r="75" ht="51" customHeight="1"/>
    <row r="76" ht="51" customHeight="1"/>
    <row r="77" ht="51" customHeight="1"/>
    <row r="78" ht="51" customHeight="1"/>
    <row r="79" ht="51" customHeight="1"/>
    <row r="80" ht="51" customHeight="1"/>
    <row r="81" ht="51" customHeight="1"/>
    <row r="82" ht="51" customHeight="1"/>
    <row r="83" ht="51" customHeight="1"/>
    <row r="84" ht="51" customHeight="1"/>
    <row r="85" ht="51" customHeight="1"/>
    <row r="86" ht="51" customHeight="1"/>
    <row r="87" ht="51" customHeight="1"/>
    <row r="88" ht="51" customHeight="1"/>
  </sheetData>
  <autoFilter ref="A4:N14" xr:uid="{00000000-0001-0000-0000-000000000000}">
    <filterColumn colId="9" showButton="0"/>
  </autoFilter>
  <mergeCells count="19">
    <mergeCell ref="A1:M1"/>
    <mergeCell ref="J4:K4"/>
    <mergeCell ref="M4:M5"/>
    <mergeCell ref="B2:I2"/>
    <mergeCell ref="B4:B5"/>
    <mergeCell ref="C4:C5"/>
    <mergeCell ref="L4:L5"/>
    <mergeCell ref="F4:F5"/>
    <mergeCell ref="D4:D5"/>
    <mergeCell ref="E4:E5"/>
    <mergeCell ref="I4:I5"/>
    <mergeCell ref="A4:A5"/>
    <mergeCell ref="L2:M2"/>
    <mergeCell ref="A3:D3"/>
    <mergeCell ref="A6:E6"/>
    <mergeCell ref="G4:G5"/>
    <mergeCell ref="H4:H5"/>
    <mergeCell ref="A16:M16"/>
    <mergeCell ref="A17:E17"/>
  </mergeCells>
  <phoneticPr fontId="9" type="noConversion"/>
  <printOptions horizontalCentered="1"/>
  <pageMargins left="0.39370078740157483" right="0.39370078740157483" top="0.39370078740157483" bottom="0.59055118110236227" header="0.31496062992125984" footer="0.31496062992125984"/>
  <pageSetup paperSize="9" scale="50" fitToHeight="0" orientation="landscape" r:id="rId1"/>
  <headerFooter>
    <oddHeader>&amp;R&amp;"맑은 고딕,보통"&amp;18&amp;D&amp;     &amp;T</oddHead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3회 추경</vt:lpstr>
      <vt:lpstr>'2026년 3회 추경'!Print_Area</vt:lpstr>
      <vt:lpstr>'2026년 3회 추경'!Print_Titles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의회사무국</dc:creator>
  <cp:lastModifiedBy>user</cp:lastModifiedBy>
  <cp:revision>250</cp:revision>
  <cp:lastPrinted>2026-09-17T05:28:36Z</cp:lastPrinted>
  <dcterms:created xsi:type="dcterms:W3CDTF">2003-10-07T04:55:46Z</dcterms:created>
  <dcterms:modified xsi:type="dcterms:W3CDTF">2026-09-17T05:29:16Z</dcterms:modified>
  <cp:version>1100.0100.01</cp:version>
</cp:coreProperties>
</file>